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n\Documents\JHEC homeless survey\"/>
    </mc:Choice>
  </mc:AlternateContent>
  <bookViews>
    <workbookView xWindow="0" yWindow="0" windowWidth="24000" windowHeight="97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" i="1" l="1"/>
  <c r="R3" i="1"/>
  <c r="Q3" i="1"/>
  <c r="P3" i="1"/>
  <c r="L57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L3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E58" i="1"/>
  <c r="G4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3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D4" i="1"/>
</calcChain>
</file>

<file path=xl/sharedStrings.xml><?xml version="1.0" encoding="utf-8"?>
<sst xmlns="http://schemas.openxmlformats.org/spreadsheetml/2006/main" count="70" uniqueCount="66">
  <si>
    <t>EPI projections</t>
  </si>
  <si>
    <t>United States</t>
  </si>
  <si>
    <t> Alabama</t>
  </si>
  <si>
    <t> Alaska</t>
  </si>
  <si>
    <t> Arizona</t>
  </si>
  <si>
    <t> Arkansas</t>
  </si>
  <si>
    <t> California</t>
  </si>
  <si>
    <t> Colorado</t>
  </si>
  <si>
    <t> Connecticut</t>
  </si>
  <si>
    <t> Delaware</t>
  </si>
  <si>
    <t>Washington D.C.</t>
  </si>
  <si>
    <t> Florida</t>
  </si>
  <si>
    <t> Georgia</t>
  </si>
  <si>
    <t> Hawaii</t>
  </si>
  <si>
    <t> Idaho</t>
  </si>
  <si>
    <t> Illinois</t>
  </si>
  <si>
    <t> Indiana</t>
  </si>
  <si>
    <t> Iowa</t>
  </si>
  <si>
    <t> Kansas</t>
  </si>
  <si>
    <t> Kentucky</t>
  </si>
  <si>
    <t> Louisiana</t>
  </si>
  <si>
    <t> Maine</t>
  </si>
  <si>
    <t> Maryland</t>
  </si>
  <si>
    <t> Massachusetts</t>
  </si>
  <si>
    <t> Michigan</t>
  </si>
  <si>
    <t> Minnesota</t>
  </si>
  <si>
    <t> Mississippi</t>
  </si>
  <si>
    <t> Missouri</t>
  </si>
  <si>
    <t> Montana</t>
  </si>
  <si>
    <t> Nebraska</t>
  </si>
  <si>
    <t> Nevada</t>
  </si>
  <si>
    <t> New Hampshire</t>
  </si>
  <si>
    <t> New Jersey</t>
  </si>
  <si>
    <t> New Mexico</t>
  </si>
  <si>
    <t> New York</t>
  </si>
  <si>
    <t> North Carolina</t>
  </si>
  <si>
    <t> North Dakota</t>
  </si>
  <si>
    <t> Ohio</t>
  </si>
  <si>
    <t> Oklahoma</t>
  </si>
  <si>
    <t> Oregon</t>
  </si>
  <si>
    <t> Pennsylvania</t>
  </si>
  <si>
    <t> Rhode Island</t>
  </si>
  <si>
    <t> South Carolina</t>
  </si>
  <si>
    <t> South Dakota</t>
  </si>
  <si>
    <t> Tennessee</t>
  </si>
  <si>
    <t> Texas</t>
  </si>
  <si>
    <t> Utah</t>
  </si>
  <si>
    <t> Vermont</t>
  </si>
  <si>
    <t> Virginia</t>
  </si>
  <si>
    <t> Washington</t>
  </si>
  <si>
    <t> West Virginia</t>
  </si>
  <si>
    <t> Wisconsin</t>
  </si>
  <si>
    <t> Wyoming</t>
  </si>
  <si>
    <t>diff</t>
  </si>
  <si>
    <t>Jul 20 cor</t>
  </si>
  <si>
    <t>coeff</t>
  </si>
  <si>
    <t>homel/10k</t>
  </si>
  <si>
    <t xml:space="preserve">AHAR 2019  </t>
  </si>
  <si>
    <t>sum2020</t>
  </si>
  <si>
    <t>/10k</t>
  </si>
  <si>
    <t>people2020</t>
  </si>
  <si>
    <t>k</t>
  </si>
  <si>
    <t>pop2019</t>
  </si>
  <si>
    <t>total homeless</t>
  </si>
  <si>
    <t>0k</t>
  </si>
  <si>
    <t>people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</si>
</sst>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horizontal="center" vertical="center" wrapText="1"/>
    </xf>
    <xf numFmtId="10" fontId="0" fillId="0" borderId="0" xfId="0" applyNumberFormat="1"/>
    <xf numFmtId="10" fontId="0" fillId="0" borderId="0" xfId="0" applyNumberFormat="1" applyAlignment="1">
      <alignment vertical="center" wrapText="1"/>
    </xf>
    <xf numFmtId="17" fontId="0" fillId="0" borderId="0" xfId="0" applyNumberFormat="1"/>
    <xf numFmtId="16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8"/>
  <sheetViews>
    <sheetView tabSelected="1" workbookViewId="0">
      <selection activeCell="S4" sqref="S4"/>
    </sheetView>
  </sheetViews>
  <sheetFormatPr defaultRowHeight="15" x14ac:dyDescent="0.25"/>
  <sheetData>
    <row r="1" spans="1:19" x14ac:dyDescent="0.25">
      <c r="A1" t="s">
        <v>0</v>
      </c>
      <c r="G1">
        <v>0.64800000000000002</v>
      </c>
      <c r="H1">
        <v>2019</v>
      </c>
      <c r="J1" t="s">
        <v>59</v>
      </c>
      <c r="L1" t="s">
        <v>61</v>
      </c>
      <c r="Q1">
        <v>-0.39200000000000002</v>
      </c>
      <c r="R1" t="s">
        <v>64</v>
      </c>
    </row>
    <row r="2" spans="1:19" x14ac:dyDescent="0.25">
      <c r="B2" s="4">
        <v>44013</v>
      </c>
      <c r="C2" s="4">
        <v>43466</v>
      </c>
      <c r="D2" t="s">
        <v>53</v>
      </c>
      <c r="E2" t="s">
        <v>54</v>
      </c>
      <c r="F2" t="s">
        <v>53</v>
      </c>
      <c r="G2" t="s">
        <v>55</v>
      </c>
      <c r="H2" t="s">
        <v>56</v>
      </c>
      <c r="J2" t="s">
        <v>58</v>
      </c>
      <c r="K2" t="s">
        <v>62</v>
      </c>
      <c r="L2" t="s">
        <v>60</v>
      </c>
      <c r="N2" s="5">
        <v>43848</v>
      </c>
      <c r="O2" s="5">
        <v>44031</v>
      </c>
      <c r="P2" t="s">
        <v>53</v>
      </c>
      <c r="Q2" t="s">
        <v>55</v>
      </c>
      <c r="R2" t="s">
        <v>58</v>
      </c>
      <c r="S2" t="s">
        <v>65</v>
      </c>
    </row>
    <row r="3" spans="1:19" ht="30" x14ac:dyDescent="0.25">
      <c r="A3" s="1" t="s">
        <v>1</v>
      </c>
      <c r="B3" s="3">
        <v>0.156</v>
      </c>
      <c r="C3">
        <v>4</v>
      </c>
      <c r="E3">
        <v>15.6</v>
      </c>
      <c r="F3">
        <f>E3-C3</f>
        <v>11.6</v>
      </c>
      <c r="G3">
        <f>F3*0.648</f>
        <v>7.5167999999999999</v>
      </c>
      <c r="H3">
        <v>17.3</v>
      </c>
      <c r="J3">
        <f>G3+H3</f>
        <v>24.816800000000001</v>
      </c>
      <c r="K3">
        <v>328.2</v>
      </c>
      <c r="L3">
        <f>J3*K3/10</f>
        <v>814.48737599999993</v>
      </c>
      <c r="N3">
        <v>4.0999999999999996</v>
      </c>
      <c r="O3">
        <v>3.7</v>
      </c>
      <c r="P3">
        <f>O3-N3</f>
        <v>-0.39999999999999947</v>
      </c>
      <c r="Q3">
        <f>P3*Q1</f>
        <v>0.1567999999999998</v>
      </c>
      <c r="R3">
        <f>J3+Q3</f>
        <v>24.973600000000001</v>
      </c>
      <c r="S3">
        <f>K3*R3/10</f>
        <v>819.63355200000001</v>
      </c>
    </row>
    <row r="4" spans="1:19" x14ac:dyDescent="0.25">
      <c r="A4" s="1" t="s">
        <v>2</v>
      </c>
      <c r="B4" s="3">
        <v>0.14499999999999999</v>
      </c>
      <c r="C4">
        <v>3.8</v>
      </c>
      <c r="D4" s="2">
        <f>B4-C4</f>
        <v>-3.6549999999999998</v>
      </c>
      <c r="E4">
        <v>14.5</v>
      </c>
      <c r="F4">
        <f t="shared" ref="F4:F54" si="0">E4-C4</f>
        <v>10.7</v>
      </c>
      <c r="G4">
        <f>F4*0.648</f>
        <v>6.9335999999999993</v>
      </c>
      <c r="H4">
        <v>6.7</v>
      </c>
      <c r="J4">
        <f t="shared" ref="J4:J54" si="1">G4+H4</f>
        <v>13.633599999999999</v>
      </c>
      <c r="K4">
        <v>4.9000000000000004</v>
      </c>
      <c r="L4">
        <f t="shared" ref="L4:L54" si="2">J4*K4/10</f>
        <v>6.6804640000000006</v>
      </c>
    </row>
    <row r="5" spans="1:19" x14ac:dyDescent="0.25">
      <c r="A5" s="1" t="s">
        <v>3</v>
      </c>
      <c r="B5" s="3">
        <v>0.17799999999999999</v>
      </c>
      <c r="C5">
        <v>6.5</v>
      </c>
      <c r="E5">
        <v>17.8</v>
      </c>
      <c r="F5">
        <f t="shared" si="0"/>
        <v>11.3</v>
      </c>
      <c r="G5">
        <f t="shared" ref="G5:G54" si="3">F5*0.648</f>
        <v>7.3224000000000009</v>
      </c>
      <c r="H5">
        <v>25.8</v>
      </c>
      <c r="J5">
        <f t="shared" si="1"/>
        <v>33.122399999999999</v>
      </c>
      <c r="K5">
        <v>0.7</v>
      </c>
      <c r="L5">
        <f t="shared" si="2"/>
        <v>2.318568</v>
      </c>
    </row>
    <row r="6" spans="1:19" x14ac:dyDescent="0.25">
      <c r="A6" s="1" t="s">
        <v>4</v>
      </c>
      <c r="B6" s="3">
        <v>0.154</v>
      </c>
      <c r="C6">
        <v>5.0999999999999996</v>
      </c>
      <c r="E6">
        <v>15.4</v>
      </c>
      <c r="F6">
        <f t="shared" si="0"/>
        <v>10.3</v>
      </c>
      <c r="G6">
        <f t="shared" si="3"/>
        <v>6.6744000000000003</v>
      </c>
      <c r="H6">
        <v>14.3</v>
      </c>
      <c r="J6">
        <f t="shared" si="1"/>
        <v>20.974400000000003</v>
      </c>
      <c r="K6">
        <v>7.3</v>
      </c>
      <c r="L6">
        <f t="shared" si="2"/>
        <v>15.311312000000001</v>
      </c>
    </row>
    <row r="7" spans="1:19" ht="30" x14ac:dyDescent="0.25">
      <c r="A7" s="1" t="s">
        <v>5</v>
      </c>
      <c r="B7" s="3">
        <v>0.153</v>
      </c>
      <c r="C7">
        <v>3.7</v>
      </c>
      <c r="E7">
        <v>15.3</v>
      </c>
      <c r="F7">
        <f t="shared" si="0"/>
        <v>11.600000000000001</v>
      </c>
      <c r="G7">
        <f t="shared" si="3"/>
        <v>7.5168000000000008</v>
      </c>
      <c r="H7">
        <v>9</v>
      </c>
      <c r="J7">
        <f t="shared" si="1"/>
        <v>16.5168</v>
      </c>
      <c r="K7">
        <v>3</v>
      </c>
      <c r="L7">
        <f t="shared" si="2"/>
        <v>4.9550399999999994</v>
      </c>
    </row>
    <row r="8" spans="1:19" ht="30" x14ac:dyDescent="0.25">
      <c r="A8" s="1" t="s">
        <v>6</v>
      </c>
      <c r="B8" s="3">
        <v>0.156</v>
      </c>
      <c r="C8">
        <v>4.2</v>
      </c>
      <c r="E8">
        <v>15.6</v>
      </c>
      <c r="F8">
        <f t="shared" si="0"/>
        <v>11.399999999999999</v>
      </c>
      <c r="G8">
        <f t="shared" si="3"/>
        <v>7.3871999999999991</v>
      </c>
      <c r="H8">
        <v>38.299999999999997</v>
      </c>
      <c r="J8">
        <f t="shared" si="1"/>
        <v>45.687199999999997</v>
      </c>
      <c r="K8">
        <v>39.5</v>
      </c>
      <c r="L8">
        <f t="shared" si="2"/>
        <v>180.46444</v>
      </c>
    </row>
    <row r="9" spans="1:19" ht="30" x14ac:dyDescent="0.25">
      <c r="A9" s="1" t="s">
        <v>7</v>
      </c>
      <c r="B9" s="3">
        <v>0.14099999999999999</v>
      </c>
      <c r="C9">
        <v>3.7</v>
      </c>
      <c r="E9">
        <v>14.1</v>
      </c>
      <c r="F9">
        <f t="shared" si="0"/>
        <v>10.399999999999999</v>
      </c>
      <c r="G9">
        <f t="shared" si="3"/>
        <v>6.7391999999999994</v>
      </c>
      <c r="H9">
        <v>17.2</v>
      </c>
      <c r="J9">
        <f t="shared" si="1"/>
        <v>23.9392</v>
      </c>
      <c r="K9">
        <v>5.8</v>
      </c>
      <c r="L9">
        <f t="shared" si="2"/>
        <v>13.884735999999998</v>
      </c>
    </row>
    <row r="10" spans="1:19" ht="30" x14ac:dyDescent="0.25">
      <c r="A10" s="1" t="s">
        <v>8</v>
      </c>
      <c r="B10" s="3">
        <v>0.14799999999999999</v>
      </c>
      <c r="C10">
        <v>3.8</v>
      </c>
      <c r="E10">
        <v>14.8</v>
      </c>
      <c r="F10">
        <f t="shared" si="0"/>
        <v>11</v>
      </c>
      <c r="G10">
        <f t="shared" si="3"/>
        <v>7.1280000000000001</v>
      </c>
      <c r="H10">
        <v>8.5</v>
      </c>
      <c r="J10">
        <f t="shared" si="1"/>
        <v>15.628</v>
      </c>
      <c r="K10">
        <v>3.6</v>
      </c>
      <c r="L10">
        <f t="shared" si="2"/>
        <v>5.62608</v>
      </c>
    </row>
    <row r="11" spans="1:19" ht="30" x14ac:dyDescent="0.25">
      <c r="A11" s="1" t="s">
        <v>9</v>
      </c>
      <c r="B11" s="3">
        <v>0.16800000000000001</v>
      </c>
      <c r="C11">
        <v>3.5</v>
      </c>
      <c r="E11">
        <v>16.8</v>
      </c>
      <c r="F11">
        <f t="shared" si="0"/>
        <v>13.3</v>
      </c>
      <c r="G11">
        <f t="shared" si="3"/>
        <v>8.6184000000000012</v>
      </c>
      <c r="H11">
        <v>9.6</v>
      </c>
      <c r="J11">
        <f t="shared" si="1"/>
        <v>18.218400000000003</v>
      </c>
      <c r="K11">
        <v>1</v>
      </c>
      <c r="L11">
        <f t="shared" si="2"/>
        <v>1.8218400000000003</v>
      </c>
    </row>
    <row r="12" spans="1:19" ht="30" x14ac:dyDescent="0.25">
      <c r="A12" s="1" t="s">
        <v>10</v>
      </c>
      <c r="B12" s="3">
        <v>0.23400000000000001</v>
      </c>
      <c r="C12">
        <v>5.4</v>
      </c>
      <c r="E12">
        <v>23.4</v>
      </c>
      <c r="F12">
        <f t="shared" si="0"/>
        <v>18</v>
      </c>
      <c r="G12">
        <f t="shared" si="3"/>
        <v>11.664</v>
      </c>
      <c r="H12">
        <v>94</v>
      </c>
      <c r="J12">
        <f t="shared" si="1"/>
        <v>105.664</v>
      </c>
      <c r="K12">
        <v>0.7</v>
      </c>
      <c r="L12">
        <f t="shared" si="2"/>
        <v>7.3964799999999995</v>
      </c>
    </row>
    <row r="13" spans="1:19" x14ac:dyDescent="0.25">
      <c r="A13" s="1" t="s">
        <v>11</v>
      </c>
      <c r="B13" s="3">
        <v>0.155</v>
      </c>
      <c r="C13">
        <v>3.4</v>
      </c>
      <c r="E13">
        <v>15.5</v>
      </c>
      <c r="F13">
        <f t="shared" si="0"/>
        <v>12.1</v>
      </c>
      <c r="G13">
        <f t="shared" si="3"/>
        <v>7.8407999999999998</v>
      </c>
      <c r="H13">
        <v>13.5</v>
      </c>
      <c r="J13">
        <f t="shared" si="1"/>
        <v>21.340800000000002</v>
      </c>
      <c r="K13">
        <v>21.5</v>
      </c>
      <c r="L13">
        <f t="shared" si="2"/>
        <v>45.882720000000006</v>
      </c>
    </row>
    <row r="14" spans="1:19" x14ac:dyDescent="0.25">
      <c r="A14" s="1" t="s">
        <v>12</v>
      </c>
      <c r="B14" s="3">
        <v>0.14899999999999999</v>
      </c>
      <c r="C14">
        <v>3.8</v>
      </c>
      <c r="E14">
        <v>14.9</v>
      </c>
      <c r="F14">
        <f t="shared" si="0"/>
        <v>11.100000000000001</v>
      </c>
      <c r="G14">
        <f t="shared" si="3"/>
        <v>7.192800000000001</v>
      </c>
      <c r="H14">
        <v>10</v>
      </c>
      <c r="J14">
        <f t="shared" si="1"/>
        <v>17.192800000000002</v>
      </c>
      <c r="K14">
        <v>10.6</v>
      </c>
      <c r="L14">
        <f t="shared" si="2"/>
        <v>18.224368000000002</v>
      </c>
    </row>
    <row r="15" spans="1:19" x14ac:dyDescent="0.25">
      <c r="A15" s="1" t="s">
        <v>13</v>
      </c>
      <c r="B15" s="3">
        <v>0.17799999999999999</v>
      </c>
      <c r="C15">
        <v>2.7</v>
      </c>
      <c r="E15">
        <v>17.8</v>
      </c>
      <c r="F15">
        <f t="shared" si="0"/>
        <v>15.100000000000001</v>
      </c>
      <c r="G15">
        <f t="shared" si="3"/>
        <v>9.7848000000000006</v>
      </c>
      <c r="H15">
        <v>44.9</v>
      </c>
      <c r="J15">
        <f t="shared" si="1"/>
        <v>54.684799999999996</v>
      </c>
      <c r="K15">
        <v>1.4</v>
      </c>
      <c r="L15">
        <f t="shared" si="2"/>
        <v>7.6558719999999996</v>
      </c>
    </row>
    <row r="16" spans="1:19" x14ac:dyDescent="0.25">
      <c r="A16" s="1" t="s">
        <v>14</v>
      </c>
      <c r="B16" s="3">
        <v>0.14000000000000001</v>
      </c>
      <c r="C16">
        <v>2.8</v>
      </c>
      <c r="E16">
        <v>14</v>
      </c>
      <c r="F16">
        <f t="shared" si="0"/>
        <v>11.2</v>
      </c>
      <c r="G16">
        <f t="shared" si="3"/>
        <v>7.2576000000000001</v>
      </c>
      <c r="H16">
        <v>13.5</v>
      </c>
      <c r="J16">
        <f t="shared" si="1"/>
        <v>20.7576</v>
      </c>
      <c r="K16">
        <v>1.8</v>
      </c>
      <c r="L16">
        <f t="shared" si="2"/>
        <v>3.7363680000000001</v>
      </c>
    </row>
    <row r="17" spans="1:12" x14ac:dyDescent="0.25">
      <c r="A17" s="1" t="s">
        <v>15</v>
      </c>
      <c r="B17" s="3">
        <v>0.156</v>
      </c>
      <c r="C17">
        <v>4.3</v>
      </c>
      <c r="E17">
        <v>15.6</v>
      </c>
      <c r="F17">
        <f t="shared" si="0"/>
        <v>11.3</v>
      </c>
      <c r="G17">
        <f t="shared" si="3"/>
        <v>7.3224000000000009</v>
      </c>
      <c r="H17">
        <v>8</v>
      </c>
      <c r="J17">
        <f t="shared" si="1"/>
        <v>15.322400000000002</v>
      </c>
      <c r="K17">
        <v>12.7</v>
      </c>
      <c r="L17">
        <f t="shared" si="2"/>
        <v>19.459448000000002</v>
      </c>
    </row>
    <row r="18" spans="1:12" x14ac:dyDescent="0.25">
      <c r="A18" s="1" t="s">
        <v>16</v>
      </c>
      <c r="B18" s="3">
        <v>0.15</v>
      </c>
      <c r="C18">
        <v>3.5</v>
      </c>
      <c r="E18">
        <v>15</v>
      </c>
      <c r="F18">
        <f t="shared" si="0"/>
        <v>11.5</v>
      </c>
      <c r="G18">
        <f t="shared" si="3"/>
        <v>7.452</v>
      </c>
      <c r="H18">
        <v>8.1999999999999993</v>
      </c>
      <c r="J18">
        <f t="shared" si="1"/>
        <v>15.651999999999999</v>
      </c>
      <c r="K18">
        <v>6.7</v>
      </c>
      <c r="L18">
        <f t="shared" si="2"/>
        <v>10.486839999999999</v>
      </c>
    </row>
    <row r="19" spans="1:12" x14ac:dyDescent="0.25">
      <c r="A19" s="1" t="s">
        <v>17</v>
      </c>
      <c r="B19" s="3">
        <v>0.14199999999999999</v>
      </c>
      <c r="C19">
        <v>2.4</v>
      </c>
      <c r="E19">
        <v>14.2</v>
      </c>
      <c r="F19">
        <f t="shared" si="0"/>
        <v>11.799999999999999</v>
      </c>
      <c r="G19">
        <f t="shared" si="3"/>
        <v>7.6463999999999999</v>
      </c>
      <c r="H19">
        <v>7.4</v>
      </c>
      <c r="J19">
        <f t="shared" si="1"/>
        <v>15.0464</v>
      </c>
      <c r="K19">
        <v>3.2</v>
      </c>
      <c r="L19">
        <f t="shared" si="2"/>
        <v>4.8148480000000005</v>
      </c>
    </row>
    <row r="20" spans="1:12" x14ac:dyDescent="0.25">
      <c r="A20" s="1" t="s">
        <v>18</v>
      </c>
      <c r="B20" s="3">
        <v>0.14699999999999999</v>
      </c>
      <c r="C20">
        <v>3.4</v>
      </c>
      <c r="E20">
        <v>14.7</v>
      </c>
      <c r="F20">
        <f t="shared" si="0"/>
        <v>11.299999999999999</v>
      </c>
      <c r="G20">
        <f t="shared" si="3"/>
        <v>7.3223999999999991</v>
      </c>
      <c r="H20">
        <v>8.1999999999999993</v>
      </c>
      <c r="J20">
        <f t="shared" si="1"/>
        <v>15.522399999999998</v>
      </c>
      <c r="K20">
        <v>2.9</v>
      </c>
      <c r="L20">
        <f t="shared" si="2"/>
        <v>4.5014959999999995</v>
      </c>
    </row>
    <row r="21" spans="1:12" ht="30" x14ac:dyDescent="0.25">
      <c r="A21" s="1" t="s">
        <v>19</v>
      </c>
      <c r="B21" s="3">
        <v>0.16300000000000001</v>
      </c>
      <c r="C21">
        <v>4.2</v>
      </c>
      <c r="E21">
        <v>16.3</v>
      </c>
      <c r="F21">
        <f t="shared" si="0"/>
        <v>12.100000000000001</v>
      </c>
      <c r="G21">
        <f t="shared" si="3"/>
        <v>7.8408000000000015</v>
      </c>
      <c r="H21">
        <v>9.1999999999999993</v>
      </c>
      <c r="J21">
        <f t="shared" si="1"/>
        <v>17.040800000000001</v>
      </c>
      <c r="K21">
        <v>4.5</v>
      </c>
      <c r="L21">
        <f t="shared" si="2"/>
        <v>7.6683599999999998</v>
      </c>
    </row>
    <row r="22" spans="1:12" ht="30" x14ac:dyDescent="0.25">
      <c r="A22" s="1" t="s">
        <v>20</v>
      </c>
      <c r="B22" s="3">
        <v>0.18</v>
      </c>
      <c r="C22">
        <v>4.9000000000000004</v>
      </c>
      <c r="E22">
        <v>18</v>
      </c>
      <c r="F22">
        <f t="shared" si="0"/>
        <v>13.1</v>
      </c>
      <c r="G22">
        <f t="shared" si="3"/>
        <v>8.4887999999999995</v>
      </c>
      <c r="H22">
        <v>6.3</v>
      </c>
      <c r="J22">
        <f t="shared" si="1"/>
        <v>14.788799999999998</v>
      </c>
      <c r="K22">
        <v>4.5999999999999996</v>
      </c>
      <c r="L22">
        <f t="shared" si="2"/>
        <v>6.8028479999999991</v>
      </c>
    </row>
    <row r="23" spans="1:12" x14ac:dyDescent="0.25">
      <c r="A23" s="1" t="s">
        <v>21</v>
      </c>
      <c r="B23" s="3">
        <v>0.157</v>
      </c>
      <c r="C23">
        <v>3.5</v>
      </c>
      <c r="E23">
        <v>15.7</v>
      </c>
      <c r="F23">
        <f t="shared" si="0"/>
        <v>12.2</v>
      </c>
      <c r="G23">
        <f t="shared" si="3"/>
        <v>7.9055999999999997</v>
      </c>
      <c r="H23">
        <v>15.8</v>
      </c>
      <c r="J23">
        <f t="shared" si="1"/>
        <v>23.7056</v>
      </c>
      <c r="K23">
        <v>1.3</v>
      </c>
      <c r="L23">
        <f t="shared" si="2"/>
        <v>3.081728</v>
      </c>
    </row>
    <row r="24" spans="1:12" ht="30" x14ac:dyDescent="0.25">
      <c r="A24" s="1" t="s">
        <v>22</v>
      </c>
      <c r="B24" s="3">
        <v>0.13900000000000001</v>
      </c>
      <c r="C24">
        <v>3.7</v>
      </c>
      <c r="E24">
        <v>13.9</v>
      </c>
      <c r="F24">
        <f t="shared" si="0"/>
        <v>10.199999999999999</v>
      </c>
      <c r="G24">
        <f t="shared" si="3"/>
        <v>6.6095999999999995</v>
      </c>
      <c r="H24">
        <v>10.8</v>
      </c>
      <c r="J24">
        <f t="shared" si="1"/>
        <v>17.409600000000001</v>
      </c>
      <c r="K24">
        <v>6</v>
      </c>
      <c r="L24">
        <f t="shared" si="2"/>
        <v>10.445760000000002</v>
      </c>
    </row>
    <row r="25" spans="1:12" ht="30" x14ac:dyDescent="0.25">
      <c r="A25" s="1" t="s">
        <v>23</v>
      </c>
      <c r="B25" s="3">
        <v>0.151</v>
      </c>
      <c r="C25">
        <v>3.1</v>
      </c>
      <c r="E25">
        <v>15.1</v>
      </c>
      <c r="F25">
        <f t="shared" si="0"/>
        <v>12</v>
      </c>
      <c r="G25">
        <f t="shared" si="3"/>
        <v>7.7759999999999998</v>
      </c>
      <c r="H25">
        <v>26.9</v>
      </c>
      <c r="J25">
        <f t="shared" si="1"/>
        <v>34.676000000000002</v>
      </c>
      <c r="K25">
        <v>6.9</v>
      </c>
      <c r="L25">
        <f t="shared" si="2"/>
        <v>23.926440000000003</v>
      </c>
    </row>
    <row r="26" spans="1:12" ht="30" x14ac:dyDescent="0.25">
      <c r="A26" s="1" t="s">
        <v>24</v>
      </c>
      <c r="B26" s="3">
        <v>0.152</v>
      </c>
      <c r="C26">
        <v>4</v>
      </c>
      <c r="E26">
        <v>15.2</v>
      </c>
      <c r="F26">
        <f t="shared" si="0"/>
        <v>11.2</v>
      </c>
      <c r="G26">
        <f t="shared" si="3"/>
        <v>7.2576000000000001</v>
      </c>
      <c r="H26">
        <v>8.6</v>
      </c>
      <c r="J26">
        <f t="shared" si="1"/>
        <v>15.8576</v>
      </c>
      <c r="K26">
        <v>10</v>
      </c>
      <c r="L26">
        <f t="shared" si="2"/>
        <v>15.8576</v>
      </c>
    </row>
    <row r="27" spans="1:12" ht="30" x14ac:dyDescent="0.25">
      <c r="A27" s="1" t="s">
        <v>25</v>
      </c>
      <c r="B27" s="3">
        <v>0.15</v>
      </c>
      <c r="C27">
        <v>3</v>
      </c>
      <c r="E27">
        <v>15</v>
      </c>
      <c r="F27">
        <f t="shared" si="0"/>
        <v>12</v>
      </c>
      <c r="G27">
        <f t="shared" si="3"/>
        <v>7.7759999999999998</v>
      </c>
      <c r="H27">
        <v>14.3</v>
      </c>
      <c r="J27">
        <f t="shared" si="1"/>
        <v>22.076000000000001</v>
      </c>
      <c r="K27">
        <v>5.6</v>
      </c>
      <c r="L27">
        <f t="shared" si="2"/>
        <v>12.362559999999998</v>
      </c>
    </row>
    <row r="28" spans="1:12" ht="30" x14ac:dyDescent="0.25">
      <c r="A28" s="1" t="s">
        <v>26</v>
      </c>
      <c r="B28" s="3">
        <v>0.17499999999999999</v>
      </c>
      <c r="C28">
        <v>4.7</v>
      </c>
      <c r="E28">
        <v>17.5</v>
      </c>
      <c r="F28">
        <f t="shared" si="0"/>
        <v>12.8</v>
      </c>
      <c r="G28">
        <f t="shared" si="3"/>
        <v>8.2944000000000013</v>
      </c>
      <c r="H28">
        <v>4</v>
      </c>
      <c r="J28">
        <f t="shared" si="1"/>
        <v>12.294400000000001</v>
      </c>
      <c r="K28">
        <v>3</v>
      </c>
      <c r="L28">
        <f t="shared" si="2"/>
        <v>3.68832</v>
      </c>
    </row>
    <row r="29" spans="1:12" x14ac:dyDescent="0.25">
      <c r="A29" s="1" t="s">
        <v>27</v>
      </c>
      <c r="B29" s="3">
        <v>0.157</v>
      </c>
      <c r="C29">
        <v>3.2</v>
      </c>
      <c r="E29">
        <v>15.7</v>
      </c>
      <c r="F29">
        <f t="shared" si="0"/>
        <v>12.5</v>
      </c>
      <c r="G29">
        <f t="shared" si="3"/>
        <v>8.1</v>
      </c>
      <c r="H29">
        <v>10.1</v>
      </c>
      <c r="J29">
        <f t="shared" si="1"/>
        <v>18.2</v>
      </c>
      <c r="K29">
        <v>6.1</v>
      </c>
      <c r="L29">
        <f t="shared" si="2"/>
        <v>11.102</v>
      </c>
    </row>
    <row r="30" spans="1:12" ht="30" x14ac:dyDescent="0.25">
      <c r="A30" s="1" t="s">
        <v>28</v>
      </c>
      <c r="B30" s="3">
        <v>0.16300000000000001</v>
      </c>
      <c r="C30">
        <v>3.8</v>
      </c>
      <c r="E30">
        <v>16.3</v>
      </c>
      <c r="F30">
        <f t="shared" si="0"/>
        <v>12.5</v>
      </c>
      <c r="G30">
        <f t="shared" si="3"/>
        <v>8.1</v>
      </c>
      <c r="H30">
        <v>12.9</v>
      </c>
      <c r="J30">
        <f t="shared" si="1"/>
        <v>21</v>
      </c>
      <c r="K30">
        <v>1.1000000000000001</v>
      </c>
      <c r="L30">
        <f t="shared" si="2"/>
        <v>2.31</v>
      </c>
    </row>
    <row r="31" spans="1:12" ht="30" x14ac:dyDescent="0.25">
      <c r="A31" s="1" t="s">
        <v>29</v>
      </c>
      <c r="B31" s="3">
        <v>0.151</v>
      </c>
      <c r="C31">
        <v>2.8</v>
      </c>
      <c r="E31">
        <v>15.1</v>
      </c>
      <c r="F31">
        <f t="shared" si="0"/>
        <v>12.3</v>
      </c>
      <c r="G31">
        <f t="shared" si="3"/>
        <v>7.9704000000000006</v>
      </c>
      <c r="H31">
        <v>12.3</v>
      </c>
      <c r="J31">
        <f t="shared" si="1"/>
        <v>20.270400000000002</v>
      </c>
      <c r="K31">
        <v>1.9</v>
      </c>
      <c r="L31">
        <f t="shared" si="2"/>
        <v>3.8513760000000006</v>
      </c>
    </row>
    <row r="32" spans="1:12" x14ac:dyDescent="0.25">
      <c r="A32" s="1" t="s">
        <v>30</v>
      </c>
      <c r="B32" s="3">
        <v>0.19700000000000001</v>
      </c>
      <c r="C32">
        <v>4.4000000000000004</v>
      </c>
      <c r="E32">
        <v>19.7</v>
      </c>
      <c r="F32">
        <f t="shared" si="0"/>
        <v>15.299999999999999</v>
      </c>
      <c r="G32">
        <f t="shared" si="3"/>
        <v>9.9143999999999988</v>
      </c>
      <c r="H32">
        <v>23.9</v>
      </c>
      <c r="J32">
        <f t="shared" si="1"/>
        <v>33.814399999999999</v>
      </c>
      <c r="K32">
        <v>3.1</v>
      </c>
      <c r="L32">
        <f t="shared" si="2"/>
        <v>10.482464</v>
      </c>
    </row>
    <row r="33" spans="1:12" ht="45" x14ac:dyDescent="0.25">
      <c r="A33" s="1" t="s">
        <v>31</v>
      </c>
      <c r="B33" s="3">
        <v>0.15</v>
      </c>
      <c r="C33">
        <v>2.4</v>
      </c>
      <c r="E33">
        <v>15</v>
      </c>
      <c r="F33">
        <f t="shared" si="0"/>
        <v>12.6</v>
      </c>
      <c r="G33">
        <f t="shared" si="3"/>
        <v>8.1647999999999996</v>
      </c>
      <c r="H33">
        <v>10.4</v>
      </c>
      <c r="J33">
        <f t="shared" si="1"/>
        <v>18.564799999999998</v>
      </c>
      <c r="K33">
        <v>1.4</v>
      </c>
      <c r="L33">
        <f t="shared" si="2"/>
        <v>2.5990719999999996</v>
      </c>
    </row>
    <row r="34" spans="1:12" ht="30" x14ac:dyDescent="0.25">
      <c r="A34" s="1" t="s">
        <v>32</v>
      </c>
      <c r="B34" s="3">
        <v>0.156</v>
      </c>
      <c r="C34">
        <v>4</v>
      </c>
      <c r="E34">
        <v>15.6</v>
      </c>
      <c r="F34">
        <f t="shared" si="0"/>
        <v>11.6</v>
      </c>
      <c r="G34">
        <f t="shared" si="3"/>
        <v>7.5167999999999999</v>
      </c>
      <c r="H34">
        <v>9.8000000000000007</v>
      </c>
      <c r="J34">
        <f t="shared" si="1"/>
        <v>17.316800000000001</v>
      </c>
      <c r="K34">
        <v>8.9</v>
      </c>
      <c r="L34">
        <f t="shared" si="2"/>
        <v>15.411952000000003</v>
      </c>
    </row>
    <row r="35" spans="1:12" ht="30" x14ac:dyDescent="0.25">
      <c r="A35" s="1" t="s">
        <v>33</v>
      </c>
      <c r="B35" s="3">
        <v>0.16200000000000001</v>
      </c>
      <c r="C35">
        <v>5.0999999999999996</v>
      </c>
      <c r="E35">
        <v>16.2</v>
      </c>
      <c r="F35">
        <f t="shared" si="0"/>
        <v>11.1</v>
      </c>
      <c r="G35">
        <f t="shared" si="3"/>
        <v>7.1928000000000001</v>
      </c>
      <c r="H35">
        <v>15.5</v>
      </c>
      <c r="J35">
        <f t="shared" si="1"/>
        <v>22.692799999999998</v>
      </c>
      <c r="K35">
        <v>2.1</v>
      </c>
      <c r="L35">
        <f t="shared" si="2"/>
        <v>4.7654879999999995</v>
      </c>
    </row>
    <row r="36" spans="1:12" ht="30" x14ac:dyDescent="0.25">
      <c r="A36" s="1" t="s">
        <v>34</v>
      </c>
      <c r="B36" s="3">
        <v>0.16400000000000001</v>
      </c>
      <c r="C36">
        <v>3.9</v>
      </c>
      <c r="E36">
        <v>16.399999999999999</v>
      </c>
      <c r="F36">
        <f t="shared" si="0"/>
        <v>12.499999999999998</v>
      </c>
      <c r="G36">
        <f t="shared" si="3"/>
        <v>8.1</v>
      </c>
      <c r="H36">
        <v>46.4</v>
      </c>
      <c r="J36">
        <f t="shared" si="1"/>
        <v>54.5</v>
      </c>
      <c r="K36">
        <v>19.5</v>
      </c>
      <c r="L36">
        <f t="shared" si="2"/>
        <v>106.27500000000001</v>
      </c>
    </row>
    <row r="37" spans="1:12" ht="30" x14ac:dyDescent="0.25">
      <c r="A37" s="1" t="s">
        <v>35</v>
      </c>
      <c r="B37" s="3">
        <v>0.155</v>
      </c>
      <c r="C37">
        <v>3.8</v>
      </c>
      <c r="E37">
        <v>15.5</v>
      </c>
      <c r="F37">
        <f t="shared" si="0"/>
        <v>11.7</v>
      </c>
      <c r="G37">
        <f t="shared" si="3"/>
        <v>7.5815999999999999</v>
      </c>
      <c r="H37">
        <v>9.1</v>
      </c>
      <c r="J37">
        <f t="shared" si="1"/>
        <v>16.6816</v>
      </c>
      <c r="K37">
        <v>10.5</v>
      </c>
      <c r="L37">
        <f t="shared" si="2"/>
        <v>17.51568</v>
      </c>
    </row>
    <row r="38" spans="1:12" ht="30" x14ac:dyDescent="0.25">
      <c r="A38" s="1" t="s">
        <v>36</v>
      </c>
      <c r="B38" s="3">
        <v>0.156</v>
      </c>
      <c r="C38">
        <v>2.5</v>
      </c>
      <c r="E38">
        <v>15.6</v>
      </c>
      <c r="F38">
        <f t="shared" si="0"/>
        <v>13.1</v>
      </c>
      <c r="G38">
        <f t="shared" si="3"/>
        <v>8.4887999999999995</v>
      </c>
      <c r="H38">
        <v>7.4</v>
      </c>
      <c r="J38">
        <f t="shared" si="1"/>
        <v>15.8888</v>
      </c>
      <c r="K38">
        <v>0.8</v>
      </c>
      <c r="L38">
        <f t="shared" si="2"/>
        <v>1.271104</v>
      </c>
    </row>
    <row r="39" spans="1:12" x14ac:dyDescent="0.25">
      <c r="A39" s="1" t="s">
        <v>37</v>
      </c>
      <c r="B39" s="3">
        <v>0.16400000000000001</v>
      </c>
      <c r="C39">
        <v>4.7</v>
      </c>
      <c r="E39">
        <v>16.399999999999999</v>
      </c>
      <c r="F39">
        <f t="shared" si="0"/>
        <v>11.7</v>
      </c>
      <c r="G39">
        <f t="shared" si="3"/>
        <v>7.5815999999999999</v>
      </c>
      <c r="H39">
        <v>8.9</v>
      </c>
      <c r="J39">
        <f t="shared" si="1"/>
        <v>16.4816</v>
      </c>
      <c r="K39">
        <v>11.7</v>
      </c>
      <c r="L39">
        <f t="shared" si="2"/>
        <v>19.283472</v>
      </c>
    </row>
    <row r="40" spans="1:12" ht="30" x14ac:dyDescent="0.25">
      <c r="A40" s="1" t="s">
        <v>38</v>
      </c>
      <c r="B40" s="3">
        <v>0.14699999999999999</v>
      </c>
      <c r="C40">
        <v>3.2</v>
      </c>
      <c r="E40">
        <v>14.7</v>
      </c>
      <c r="F40">
        <f t="shared" si="0"/>
        <v>11.5</v>
      </c>
      <c r="G40">
        <f t="shared" si="3"/>
        <v>7.452</v>
      </c>
      <c r="H40">
        <v>10</v>
      </c>
      <c r="J40">
        <f t="shared" si="1"/>
        <v>17.451999999999998</v>
      </c>
      <c r="K40">
        <v>4</v>
      </c>
      <c r="L40">
        <f t="shared" si="2"/>
        <v>6.9807999999999995</v>
      </c>
    </row>
    <row r="41" spans="1:12" x14ac:dyDescent="0.25">
      <c r="A41" s="1" t="s">
        <v>39</v>
      </c>
      <c r="B41" s="3">
        <v>0.155</v>
      </c>
      <c r="C41">
        <v>4.3</v>
      </c>
      <c r="E41">
        <v>15.5</v>
      </c>
      <c r="F41">
        <f t="shared" si="0"/>
        <v>11.2</v>
      </c>
      <c r="G41">
        <f t="shared" si="3"/>
        <v>7.2576000000000001</v>
      </c>
      <c r="H41">
        <v>38.299999999999997</v>
      </c>
      <c r="J41">
        <f t="shared" si="1"/>
        <v>45.557599999999994</v>
      </c>
      <c r="K41">
        <v>4.2</v>
      </c>
      <c r="L41">
        <f t="shared" si="2"/>
        <v>19.134191999999999</v>
      </c>
    </row>
    <row r="42" spans="1:12" ht="30" x14ac:dyDescent="0.25">
      <c r="A42" s="1" t="s">
        <v>40</v>
      </c>
      <c r="B42" s="3">
        <v>0.16600000000000001</v>
      </c>
      <c r="C42">
        <v>4.0999999999999996</v>
      </c>
      <c r="E42">
        <v>16.600000000000001</v>
      </c>
      <c r="F42">
        <f t="shared" si="0"/>
        <v>12.500000000000002</v>
      </c>
      <c r="G42">
        <f t="shared" si="3"/>
        <v>8.1000000000000014</v>
      </c>
      <c r="H42">
        <v>10.3</v>
      </c>
      <c r="J42">
        <f t="shared" si="1"/>
        <v>18.400000000000002</v>
      </c>
      <c r="K42">
        <v>12.8</v>
      </c>
      <c r="L42">
        <f t="shared" si="2"/>
        <v>23.552000000000003</v>
      </c>
    </row>
    <row r="43" spans="1:12" ht="30" x14ac:dyDescent="0.25">
      <c r="A43" s="1" t="s">
        <v>41</v>
      </c>
      <c r="B43" s="3">
        <v>0.154</v>
      </c>
      <c r="C43">
        <v>4</v>
      </c>
      <c r="E43">
        <v>15.4</v>
      </c>
      <c r="F43">
        <f t="shared" si="0"/>
        <v>11.4</v>
      </c>
      <c r="G43">
        <f t="shared" si="3"/>
        <v>7.3872000000000009</v>
      </c>
      <c r="H43">
        <v>10</v>
      </c>
      <c r="J43">
        <f t="shared" si="1"/>
        <v>17.3872</v>
      </c>
      <c r="K43">
        <v>1.1000000000000001</v>
      </c>
      <c r="L43">
        <f t="shared" si="2"/>
        <v>1.9125920000000001</v>
      </c>
    </row>
    <row r="44" spans="1:12" ht="30" x14ac:dyDescent="0.25">
      <c r="A44" s="1" t="s">
        <v>42</v>
      </c>
      <c r="B44" s="3">
        <v>0.15</v>
      </c>
      <c r="C44">
        <v>3.2</v>
      </c>
      <c r="E44">
        <v>15</v>
      </c>
      <c r="F44">
        <f t="shared" si="0"/>
        <v>11.8</v>
      </c>
      <c r="G44">
        <f t="shared" si="3"/>
        <v>7.6464000000000008</v>
      </c>
      <c r="H44">
        <v>8.3000000000000007</v>
      </c>
      <c r="J44">
        <f t="shared" si="1"/>
        <v>15.946400000000001</v>
      </c>
      <c r="K44">
        <v>5.0999999999999996</v>
      </c>
      <c r="L44">
        <f t="shared" si="2"/>
        <v>8.1326640000000001</v>
      </c>
    </row>
    <row r="45" spans="1:12" ht="30" x14ac:dyDescent="0.25">
      <c r="A45" s="1" t="s">
        <v>43</v>
      </c>
      <c r="B45" s="3">
        <v>0.158</v>
      </c>
      <c r="C45">
        <v>2.9</v>
      </c>
      <c r="E45">
        <v>15.8</v>
      </c>
      <c r="F45">
        <f t="shared" si="0"/>
        <v>12.9</v>
      </c>
      <c r="G45">
        <f t="shared" si="3"/>
        <v>8.3592000000000013</v>
      </c>
      <c r="H45">
        <v>11.4</v>
      </c>
      <c r="J45">
        <f t="shared" si="1"/>
        <v>19.7592</v>
      </c>
      <c r="K45">
        <v>0.9</v>
      </c>
      <c r="L45">
        <f t="shared" si="2"/>
        <v>1.7783280000000001</v>
      </c>
    </row>
    <row r="46" spans="1:12" ht="30" x14ac:dyDescent="0.25">
      <c r="A46" s="1" t="s">
        <v>44</v>
      </c>
      <c r="B46" s="3">
        <v>0.158</v>
      </c>
      <c r="C46">
        <v>3.3</v>
      </c>
      <c r="E46">
        <v>15.8</v>
      </c>
      <c r="F46">
        <f t="shared" si="0"/>
        <v>12.5</v>
      </c>
      <c r="G46">
        <f t="shared" si="3"/>
        <v>8.1</v>
      </c>
      <c r="H46">
        <v>11.1</v>
      </c>
      <c r="J46">
        <f t="shared" si="1"/>
        <v>19.2</v>
      </c>
      <c r="K46">
        <v>6.8</v>
      </c>
      <c r="L46">
        <f t="shared" si="2"/>
        <v>13.056000000000001</v>
      </c>
    </row>
    <row r="47" spans="1:12" x14ac:dyDescent="0.25">
      <c r="A47" s="1" t="s">
        <v>45</v>
      </c>
      <c r="B47" s="3">
        <v>0.152</v>
      </c>
      <c r="C47">
        <v>3.8</v>
      </c>
      <c r="E47">
        <v>15.2</v>
      </c>
      <c r="F47">
        <f t="shared" si="0"/>
        <v>11.399999999999999</v>
      </c>
      <c r="G47">
        <f t="shared" si="3"/>
        <v>7.3871999999999991</v>
      </c>
      <c r="H47">
        <v>9.1</v>
      </c>
      <c r="J47">
        <f t="shared" si="1"/>
        <v>16.487199999999998</v>
      </c>
      <c r="K47">
        <v>29</v>
      </c>
      <c r="L47">
        <f t="shared" si="2"/>
        <v>47.812879999999993</v>
      </c>
    </row>
    <row r="48" spans="1:12" x14ac:dyDescent="0.25">
      <c r="A48" s="1" t="s">
        <v>46</v>
      </c>
      <c r="B48" s="3">
        <v>0.14799999999999999</v>
      </c>
      <c r="C48">
        <v>3.1</v>
      </c>
      <c r="E48">
        <v>14.8</v>
      </c>
      <c r="F48">
        <f t="shared" si="0"/>
        <v>11.700000000000001</v>
      </c>
      <c r="G48">
        <f t="shared" si="3"/>
        <v>7.5816000000000008</v>
      </c>
      <c r="H48">
        <v>9</v>
      </c>
      <c r="J48">
        <f t="shared" si="1"/>
        <v>16.581600000000002</v>
      </c>
      <c r="K48">
        <v>3.2</v>
      </c>
      <c r="L48">
        <f t="shared" si="2"/>
        <v>5.3061120000000006</v>
      </c>
    </row>
    <row r="49" spans="1:12" ht="30" x14ac:dyDescent="0.25">
      <c r="A49" s="1" t="s">
        <v>47</v>
      </c>
      <c r="B49" s="3">
        <v>0.15</v>
      </c>
      <c r="C49">
        <v>2.5</v>
      </c>
      <c r="E49">
        <v>15</v>
      </c>
      <c r="F49">
        <f t="shared" si="0"/>
        <v>12.5</v>
      </c>
      <c r="G49">
        <f t="shared" si="3"/>
        <v>8.1</v>
      </c>
      <c r="H49">
        <v>17.5</v>
      </c>
      <c r="J49">
        <f t="shared" si="1"/>
        <v>25.6</v>
      </c>
      <c r="K49">
        <v>0.6</v>
      </c>
      <c r="L49">
        <f t="shared" si="2"/>
        <v>1.536</v>
      </c>
    </row>
    <row r="50" spans="1:12" x14ac:dyDescent="0.25">
      <c r="A50" s="1" t="s">
        <v>48</v>
      </c>
      <c r="B50" s="3">
        <v>0.14000000000000001</v>
      </c>
      <c r="C50">
        <v>2.8</v>
      </c>
      <c r="E50">
        <v>14</v>
      </c>
      <c r="F50">
        <f t="shared" si="0"/>
        <v>11.2</v>
      </c>
      <c r="G50">
        <f t="shared" si="3"/>
        <v>7.2576000000000001</v>
      </c>
      <c r="H50">
        <v>6.8</v>
      </c>
      <c r="J50">
        <f t="shared" si="1"/>
        <v>14.057600000000001</v>
      </c>
      <c r="K50">
        <v>8.5</v>
      </c>
      <c r="L50">
        <f t="shared" si="2"/>
        <v>11.948960000000001</v>
      </c>
    </row>
    <row r="51" spans="1:12" ht="30" x14ac:dyDescent="0.25">
      <c r="A51" s="1" t="s">
        <v>49</v>
      </c>
      <c r="B51" s="3">
        <v>0.152</v>
      </c>
      <c r="C51">
        <v>4.5</v>
      </c>
      <c r="E51">
        <v>15.2</v>
      </c>
      <c r="F51">
        <f t="shared" si="0"/>
        <v>10.7</v>
      </c>
      <c r="G51">
        <f t="shared" si="3"/>
        <v>6.9335999999999993</v>
      </c>
      <c r="H51">
        <v>29.1</v>
      </c>
      <c r="J51">
        <f t="shared" si="1"/>
        <v>36.0336</v>
      </c>
      <c r="K51">
        <v>7.6</v>
      </c>
      <c r="L51">
        <f t="shared" si="2"/>
        <v>27.385535999999995</v>
      </c>
    </row>
    <row r="52" spans="1:12" ht="30" x14ac:dyDescent="0.25">
      <c r="A52" s="1" t="s">
        <v>50</v>
      </c>
      <c r="B52" s="3">
        <v>0.16300000000000001</v>
      </c>
      <c r="C52">
        <v>5.2</v>
      </c>
      <c r="E52">
        <v>16.3</v>
      </c>
      <c r="F52">
        <f t="shared" si="0"/>
        <v>11.100000000000001</v>
      </c>
      <c r="G52">
        <f t="shared" si="3"/>
        <v>7.192800000000001</v>
      </c>
      <c r="H52">
        <v>7.7</v>
      </c>
      <c r="J52">
        <f t="shared" si="1"/>
        <v>14.892800000000001</v>
      </c>
      <c r="K52">
        <v>1.8</v>
      </c>
      <c r="L52">
        <f t="shared" si="2"/>
        <v>2.6807040000000004</v>
      </c>
    </row>
    <row r="53" spans="1:12" ht="30" x14ac:dyDescent="0.25">
      <c r="A53" s="1" t="s">
        <v>51</v>
      </c>
      <c r="B53" s="3">
        <v>0.156</v>
      </c>
      <c r="C53">
        <v>3</v>
      </c>
      <c r="E53">
        <v>15.6</v>
      </c>
      <c r="F53">
        <f t="shared" si="0"/>
        <v>12.6</v>
      </c>
      <c r="G53">
        <f t="shared" si="3"/>
        <v>8.1647999999999996</v>
      </c>
      <c r="H53">
        <v>7.8</v>
      </c>
      <c r="J53">
        <f t="shared" si="1"/>
        <v>15.9648</v>
      </c>
      <c r="K53">
        <v>5.8</v>
      </c>
      <c r="L53">
        <f t="shared" si="2"/>
        <v>9.2595840000000003</v>
      </c>
    </row>
    <row r="54" spans="1:12" ht="30" x14ac:dyDescent="0.25">
      <c r="A54" s="1" t="s">
        <v>52</v>
      </c>
      <c r="B54" s="3">
        <v>0.16300000000000001</v>
      </c>
      <c r="C54">
        <v>4</v>
      </c>
      <c r="E54">
        <v>16.3</v>
      </c>
      <c r="F54">
        <f t="shared" si="0"/>
        <v>12.3</v>
      </c>
      <c r="G54">
        <f t="shared" si="3"/>
        <v>7.9704000000000006</v>
      </c>
      <c r="H54">
        <v>9.5</v>
      </c>
      <c r="J54">
        <f t="shared" si="1"/>
        <v>17.470400000000001</v>
      </c>
      <c r="K54">
        <v>0.6</v>
      </c>
      <c r="L54">
        <f t="shared" si="2"/>
        <v>1.048224</v>
      </c>
    </row>
    <row r="57" spans="1:12" x14ac:dyDescent="0.25">
      <c r="C57" t="s">
        <v>57</v>
      </c>
      <c r="E57">
        <v>567.70000000000005</v>
      </c>
      <c r="F57">
        <v>328.2</v>
      </c>
      <c r="J57" t="s">
        <v>63</v>
      </c>
      <c r="L57">
        <f>SUM(L4:L54)</f>
        <v>813.44671999999991</v>
      </c>
    </row>
    <row r="58" spans="1:12" x14ac:dyDescent="0.25">
      <c r="E58">
        <f>E57/F57</f>
        <v>1.7297379646556978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Columbia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</dc:creator>
  <cp:lastModifiedBy>Dan</cp:lastModifiedBy>
  <dcterms:created xsi:type="dcterms:W3CDTF">2020-04-26T15:23:22Z</dcterms:created>
  <dcterms:modified xsi:type="dcterms:W3CDTF">2020-04-26T17:44:16Z</dcterms:modified>
</cp:coreProperties>
</file>